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up order" sheetId="1" r:id="rId1"/>
    <sheet name="Courses" sheetId="2" r:id="rId2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i/>
      <sz val="10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9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3" borderId="1" xfId="0" applyFill="1" applyBorder="1"/>
    <xf numFmtId="164" fontId="0" fillId="0" borderId="1" xfId="0" applyNumberFormat="1" applyBorder="1"/>
    <xf numFmtId="10" fontId="2" fillId="0" borderId="0" xfId="0" applyNumberFormat="1" applyFont="1" applyAlignment="1">
      <alignment horizontal="left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164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11" topLeftCell="A12" activePane="bottomLeft" state="frozen"/>
    </sheetView>
  </sheetViews>
  <cols>
    <col min="1" max="1" width="5" customWidth="1"/>
    <col min="2" max="3" width="17" customWidth="1"/>
    <col min="4" max="4" width="32" customWidth="1"/>
    <col min="5" max="5" width="22" customWidth="1"/>
    <col min="6" max="6" width="40" customWidth="1"/>
    <col min="7" max="8" width="15" customWidth="1"/>
  </cols>
  <sheetData>
    <row r="1" ht="24" customHeight="1">
      <c r="A1" s="1" t="inlineStr">
        <is>
          <t xml:space="preserve">NPTE Final Frontier - Group Enrollment Form</t>
        </is>
      </c>
    </row>
    <row r="2" ht="32" customHeight="1">
      <c r="A2" s="6" t="inlineStr">
        <is>
          <t xml:space="preserve">One row per student. Choose each student's course from the drop-down in the Course column. When the list is complete, upload this file at https://npteff.com/university-partners/ (or paste the rows, or your Google Sheets link, there).</t>
        </is>
      </c>
    </row>
    <row r="3" ht="18" customHeight="1">
      <c r="A3" s="6" t="inlineStr">
        <is>
          <t xml:space="preserve">After you submit, everyone should watch their email - including spam and junk folders.</t>
        </is>
      </c>
    </row>
    <row r="5">
      <c r="A5" s="7" t="inlineStr">
        <is>
          <t xml:space="preserve">Group name</t>
        </is>
      </c>
      <c r="B5" s="7"/>
      <c r="C5" s="7"/>
      <c r="D5" s="3"/>
      <c r="E5" s="3"/>
      <c r="F5" s="3"/>
    </row>
    <row r="6">
      <c r="A6" s="7" t="inlineStr">
        <is>
          <t xml:space="preserve">How are you paying?</t>
        </is>
      </c>
      <c r="B6" s="7"/>
      <c r="C6" s="7"/>
      <c r="D6" s="3" t="inlineStr">
        <is>
          <t xml:space="preserve">Individually (each student pays)</t>
        </is>
      </c>
      <c r="E6" s="3"/>
      <c r="F6" s="3"/>
    </row>
    <row r="7">
      <c r="A7" s="7" t="inlineStr">
        <is>
          <t xml:space="preserve">Students</t>
        </is>
      </c>
      <c r="B7" s="7"/>
      <c r="C7" s="7"/>
      <c r="D7" s="7">
        <f>COUNTA(D12:D111)</f>
      </c>
      <c r="G7" s="7" t="inlineStr">
        <is>
          <t xml:space="preserve">Regular total</t>
        </is>
      </c>
      <c r="H7" s="8">
        <f>SUM(G12:G111)</f>
      </c>
    </row>
    <row r="8">
      <c r="A8" s="7" t="inlineStr">
        <is>
          <t xml:space="preserve">Group discount</t>
        </is>
      </c>
      <c r="B8" s="7"/>
      <c r="C8" s="7"/>
      <c r="D8" s="5">
        <f>IF(D7&gt;=21,0.2,IF(D7&gt;=10,0.15,IF(D7&gt;=3,0.1,0)))</f>
      </c>
      <c r="G8" s="7" t="inlineStr">
        <is>
          <t xml:space="preserve">Group total</t>
        </is>
      </c>
      <c r="H8" s="8">
        <f>SUM(H12:H111)</f>
      </c>
    </row>
    <row r="9">
      <c r="A9" s="7" t="inlineStr">
        <is>
          <t xml:space="preserve">Single-payment bonus</t>
        </is>
      </c>
      <c r="B9" s="7"/>
      <c r="C9" s="7"/>
      <c r="D9" s="5">
        <f>IF(AND(LEFT(D6,6)="Single",D7&gt;=11),0.1,0)</f>
      </c>
      <c r="G9" s="7" t="inlineStr">
        <is>
          <t xml:space="preserve">You save</t>
        </is>
      </c>
      <c r="H9" s="8">
        <f>H7-H8</f>
      </c>
    </row>
    <row r="10">
      <c r="A10" s="7" t="inlineStr">
        <is>
          <t xml:space="preserve">Total discount</t>
        </is>
      </c>
      <c r="B10" s="7"/>
      <c r="C10" s="7"/>
      <c r="D10" s="5">
        <f>MIN(1,D8+D9)</f>
      </c>
    </row>
    <row r="11" ht="32" customHeight="1">
      <c r="A11" s="2" t="inlineStr">
        <is>
          <t xml:space="preserve">#</t>
        </is>
      </c>
      <c r="B11" s="2" t="inlineStr">
        <is>
          <t xml:space="preserve">First name</t>
        </is>
      </c>
      <c r="C11" s="2" t="inlineStr">
        <is>
          <t xml:space="preserve">Last name</t>
        </is>
      </c>
      <c r="D11" s="2" t="inlineStr">
        <is>
          <t xml:space="preserve">Email</t>
        </is>
      </c>
      <c r="E11" s="2" t="inlineStr">
        <is>
          <t xml:space="preserve">Expected NPTE date</t>
        </is>
      </c>
      <c r="F11" s="2" t="inlineStr">
        <is>
          <t xml:space="preserve">Course (choose from the list)</t>
        </is>
      </c>
      <c r="G11" s="2" t="inlineStr">
        <is>
          <t xml:space="preserve">Regular price</t>
        </is>
      </c>
      <c r="H11" s="2" t="inlineStr">
        <is>
          <t xml:space="preserve">Group price</t>
        </is>
      </c>
    </row>
    <row r="12">
      <c r="A12" s="0">
        <v>1</v>
      </c>
      <c r="B12" s="3"/>
      <c r="C12" s="3"/>
      <c r="D12" s="3"/>
      <c r="E12" s="3"/>
      <c r="F12" s="3"/>
      <c r="G12" s="4">
        <f>IF(F12="","",VLOOKUP(F12,Courses!$A$2:$C$19,2,FALSE))</f>
      </c>
      <c r="H12" s="4">
        <f>IF(F12="","",MIN(ROUND(G12*(1-$D$10),2),VLOOKUP(F12,Courses!$A$2:$C$19,3,FALSE)))</f>
      </c>
    </row>
    <row r="13">
      <c r="A13" s="0">
        <v>2</v>
      </c>
      <c r="B13" s="3"/>
      <c r="C13" s="3"/>
      <c r="D13" s="3"/>
      <c r="E13" s="3"/>
      <c r="F13" s="3"/>
      <c r="G13" s="4">
        <f>IF(F13="","",VLOOKUP(F13,Courses!$A$2:$C$19,2,FALSE))</f>
      </c>
      <c r="H13" s="4">
        <f>IF(F13="","",MIN(ROUND(G13*(1-$D$10),2),VLOOKUP(F13,Courses!$A$2:$C$19,3,FALSE)))</f>
      </c>
    </row>
    <row r="14">
      <c r="A14" s="0">
        <v>3</v>
      </c>
      <c r="B14" s="3"/>
      <c r="C14" s="3"/>
      <c r="D14" s="3"/>
      <c r="E14" s="3"/>
      <c r="F14" s="3"/>
      <c r="G14" s="4">
        <f>IF(F14="","",VLOOKUP(F14,Courses!$A$2:$C$19,2,FALSE))</f>
      </c>
      <c r="H14" s="4">
        <f>IF(F14="","",MIN(ROUND(G14*(1-$D$10),2),VLOOKUP(F14,Courses!$A$2:$C$19,3,FALSE)))</f>
      </c>
    </row>
    <row r="15">
      <c r="A15" s="0">
        <v>4</v>
      </c>
      <c r="B15" s="3"/>
      <c r="C15" s="3"/>
      <c r="D15" s="3"/>
      <c r="E15" s="3"/>
      <c r="F15" s="3"/>
      <c r="G15" s="4">
        <f>IF(F15="","",VLOOKUP(F15,Courses!$A$2:$C$19,2,FALSE))</f>
      </c>
      <c r="H15" s="4">
        <f>IF(F15="","",MIN(ROUND(G15*(1-$D$10),2),VLOOKUP(F15,Courses!$A$2:$C$19,3,FALSE)))</f>
      </c>
    </row>
    <row r="16">
      <c r="A16" s="0">
        <v>5</v>
      </c>
      <c r="B16" s="3"/>
      <c r="C16" s="3"/>
      <c r="D16" s="3"/>
      <c r="E16" s="3"/>
      <c r="F16" s="3"/>
      <c r="G16" s="4">
        <f>IF(F16="","",VLOOKUP(F16,Courses!$A$2:$C$19,2,FALSE))</f>
      </c>
      <c r="H16" s="4">
        <f>IF(F16="","",MIN(ROUND(G16*(1-$D$10),2),VLOOKUP(F16,Courses!$A$2:$C$19,3,FALSE)))</f>
      </c>
    </row>
    <row r="17">
      <c r="A17" s="0">
        <v>6</v>
      </c>
      <c r="B17" s="3"/>
      <c r="C17" s="3"/>
      <c r="D17" s="3"/>
      <c r="E17" s="3"/>
      <c r="F17" s="3"/>
      <c r="G17" s="4">
        <f>IF(F17="","",VLOOKUP(F17,Courses!$A$2:$C$19,2,FALSE))</f>
      </c>
      <c r="H17" s="4">
        <f>IF(F17="","",MIN(ROUND(G17*(1-$D$10),2),VLOOKUP(F17,Courses!$A$2:$C$19,3,FALSE)))</f>
      </c>
    </row>
    <row r="18">
      <c r="A18" s="0">
        <v>7</v>
      </c>
      <c r="B18" s="3"/>
      <c r="C18" s="3"/>
      <c r="D18" s="3"/>
      <c r="E18" s="3"/>
      <c r="F18" s="3"/>
      <c r="G18" s="4">
        <f>IF(F18="","",VLOOKUP(F18,Courses!$A$2:$C$19,2,FALSE))</f>
      </c>
      <c r="H18" s="4">
        <f>IF(F18="","",MIN(ROUND(G18*(1-$D$10),2),VLOOKUP(F18,Courses!$A$2:$C$19,3,FALSE)))</f>
      </c>
    </row>
    <row r="19">
      <c r="A19" s="0">
        <v>8</v>
      </c>
      <c r="B19" s="3"/>
      <c r="C19" s="3"/>
      <c r="D19" s="3"/>
      <c r="E19" s="3"/>
      <c r="F19" s="3"/>
      <c r="G19" s="4">
        <f>IF(F19="","",VLOOKUP(F19,Courses!$A$2:$C$19,2,FALSE))</f>
      </c>
      <c r="H19" s="4">
        <f>IF(F19="","",MIN(ROUND(G19*(1-$D$10),2),VLOOKUP(F19,Courses!$A$2:$C$19,3,FALSE)))</f>
      </c>
    </row>
    <row r="20">
      <c r="A20" s="0">
        <v>9</v>
      </c>
      <c r="B20" s="3"/>
      <c r="C20" s="3"/>
      <c r="D20" s="3"/>
      <c r="E20" s="3"/>
      <c r="F20" s="3"/>
      <c r="G20" s="4">
        <f>IF(F20="","",VLOOKUP(F20,Courses!$A$2:$C$19,2,FALSE))</f>
      </c>
      <c r="H20" s="4">
        <f>IF(F20="","",MIN(ROUND(G20*(1-$D$10),2),VLOOKUP(F20,Courses!$A$2:$C$19,3,FALSE)))</f>
      </c>
    </row>
    <row r="21">
      <c r="A21" s="0">
        <v>10</v>
      </c>
      <c r="B21" s="3"/>
      <c r="C21" s="3"/>
      <c r="D21" s="3"/>
      <c r="E21" s="3"/>
      <c r="F21" s="3"/>
      <c r="G21" s="4">
        <f>IF(F21="","",VLOOKUP(F21,Courses!$A$2:$C$19,2,FALSE))</f>
      </c>
      <c r="H21" s="4">
        <f>IF(F21="","",MIN(ROUND(G21*(1-$D$10),2),VLOOKUP(F21,Courses!$A$2:$C$19,3,FALSE)))</f>
      </c>
    </row>
    <row r="22">
      <c r="A22" s="0">
        <v>11</v>
      </c>
      <c r="B22" s="3"/>
      <c r="C22" s="3"/>
      <c r="D22" s="3"/>
      <c r="E22" s="3"/>
      <c r="F22" s="3"/>
      <c r="G22" s="4">
        <f>IF(F22="","",VLOOKUP(F22,Courses!$A$2:$C$19,2,FALSE))</f>
      </c>
      <c r="H22" s="4">
        <f>IF(F22="","",MIN(ROUND(G22*(1-$D$10),2),VLOOKUP(F22,Courses!$A$2:$C$19,3,FALSE)))</f>
      </c>
    </row>
    <row r="23">
      <c r="A23" s="0">
        <v>12</v>
      </c>
      <c r="B23" s="3"/>
      <c r="C23" s="3"/>
      <c r="D23" s="3"/>
      <c r="E23" s="3"/>
      <c r="F23" s="3"/>
      <c r="G23" s="4">
        <f>IF(F23="","",VLOOKUP(F23,Courses!$A$2:$C$19,2,FALSE))</f>
      </c>
      <c r="H23" s="4">
        <f>IF(F23="","",MIN(ROUND(G23*(1-$D$10),2),VLOOKUP(F23,Courses!$A$2:$C$19,3,FALSE)))</f>
      </c>
    </row>
    <row r="24">
      <c r="A24" s="0">
        <v>13</v>
      </c>
      <c r="B24" s="3"/>
      <c r="C24" s="3"/>
      <c r="D24" s="3"/>
      <c r="E24" s="3"/>
      <c r="F24" s="3"/>
      <c r="G24" s="4">
        <f>IF(F24="","",VLOOKUP(F24,Courses!$A$2:$C$19,2,FALSE))</f>
      </c>
      <c r="H24" s="4">
        <f>IF(F24="","",MIN(ROUND(G24*(1-$D$10),2),VLOOKUP(F24,Courses!$A$2:$C$19,3,FALSE)))</f>
      </c>
    </row>
    <row r="25">
      <c r="A25" s="0">
        <v>14</v>
      </c>
      <c r="B25" s="3"/>
      <c r="C25" s="3"/>
      <c r="D25" s="3"/>
      <c r="E25" s="3"/>
      <c r="F25" s="3"/>
      <c r="G25" s="4">
        <f>IF(F25="","",VLOOKUP(F25,Courses!$A$2:$C$19,2,FALSE))</f>
      </c>
      <c r="H25" s="4">
        <f>IF(F25="","",MIN(ROUND(G25*(1-$D$10),2),VLOOKUP(F25,Courses!$A$2:$C$19,3,FALSE)))</f>
      </c>
    </row>
    <row r="26">
      <c r="A26" s="0">
        <v>15</v>
      </c>
      <c r="B26" s="3"/>
      <c r="C26" s="3"/>
      <c r="D26" s="3"/>
      <c r="E26" s="3"/>
      <c r="F26" s="3"/>
      <c r="G26" s="4">
        <f>IF(F26="","",VLOOKUP(F26,Courses!$A$2:$C$19,2,FALSE))</f>
      </c>
      <c r="H26" s="4">
        <f>IF(F26="","",MIN(ROUND(G26*(1-$D$10),2),VLOOKUP(F26,Courses!$A$2:$C$19,3,FALSE)))</f>
      </c>
    </row>
    <row r="27">
      <c r="A27" s="0">
        <v>16</v>
      </c>
      <c r="B27" s="3"/>
      <c r="C27" s="3"/>
      <c r="D27" s="3"/>
      <c r="E27" s="3"/>
      <c r="F27" s="3"/>
      <c r="G27" s="4">
        <f>IF(F27="","",VLOOKUP(F27,Courses!$A$2:$C$19,2,FALSE))</f>
      </c>
      <c r="H27" s="4">
        <f>IF(F27="","",MIN(ROUND(G27*(1-$D$10),2),VLOOKUP(F27,Courses!$A$2:$C$19,3,FALSE)))</f>
      </c>
    </row>
    <row r="28">
      <c r="A28" s="0">
        <v>17</v>
      </c>
      <c r="B28" s="3"/>
      <c r="C28" s="3"/>
      <c r="D28" s="3"/>
      <c r="E28" s="3"/>
      <c r="F28" s="3"/>
      <c r="G28" s="4">
        <f>IF(F28="","",VLOOKUP(F28,Courses!$A$2:$C$19,2,FALSE))</f>
      </c>
      <c r="H28" s="4">
        <f>IF(F28="","",MIN(ROUND(G28*(1-$D$10),2),VLOOKUP(F28,Courses!$A$2:$C$19,3,FALSE)))</f>
      </c>
    </row>
    <row r="29">
      <c r="A29" s="0">
        <v>18</v>
      </c>
      <c r="B29" s="3"/>
      <c r="C29" s="3"/>
      <c r="D29" s="3"/>
      <c r="E29" s="3"/>
      <c r="F29" s="3"/>
      <c r="G29" s="4">
        <f>IF(F29="","",VLOOKUP(F29,Courses!$A$2:$C$19,2,FALSE))</f>
      </c>
      <c r="H29" s="4">
        <f>IF(F29="","",MIN(ROUND(G29*(1-$D$10),2),VLOOKUP(F29,Courses!$A$2:$C$19,3,FALSE)))</f>
      </c>
    </row>
    <row r="30">
      <c r="A30" s="0">
        <v>19</v>
      </c>
      <c r="B30" s="3"/>
      <c r="C30" s="3"/>
      <c r="D30" s="3"/>
      <c r="E30" s="3"/>
      <c r="F30" s="3"/>
      <c r="G30" s="4">
        <f>IF(F30="","",VLOOKUP(F30,Courses!$A$2:$C$19,2,FALSE))</f>
      </c>
      <c r="H30" s="4">
        <f>IF(F30="","",MIN(ROUND(G30*(1-$D$10),2),VLOOKUP(F30,Courses!$A$2:$C$19,3,FALSE)))</f>
      </c>
    </row>
    <row r="31">
      <c r="A31" s="0">
        <v>20</v>
      </c>
      <c r="B31" s="3"/>
      <c r="C31" s="3"/>
      <c r="D31" s="3"/>
      <c r="E31" s="3"/>
      <c r="F31" s="3"/>
      <c r="G31" s="4">
        <f>IF(F31="","",VLOOKUP(F31,Courses!$A$2:$C$19,2,FALSE))</f>
      </c>
      <c r="H31" s="4">
        <f>IF(F31="","",MIN(ROUND(G31*(1-$D$10),2),VLOOKUP(F31,Courses!$A$2:$C$19,3,FALSE)))</f>
      </c>
    </row>
    <row r="32">
      <c r="A32" s="0">
        <v>21</v>
      </c>
      <c r="B32" s="3"/>
      <c r="C32" s="3"/>
      <c r="D32" s="3"/>
      <c r="E32" s="3"/>
      <c r="F32" s="3"/>
      <c r="G32" s="4">
        <f>IF(F32="","",VLOOKUP(F32,Courses!$A$2:$C$19,2,FALSE))</f>
      </c>
      <c r="H32" s="4">
        <f>IF(F32="","",MIN(ROUND(G32*(1-$D$10),2),VLOOKUP(F32,Courses!$A$2:$C$19,3,FALSE)))</f>
      </c>
    </row>
    <row r="33">
      <c r="A33" s="0">
        <v>22</v>
      </c>
      <c r="B33" s="3"/>
      <c r="C33" s="3"/>
      <c r="D33" s="3"/>
      <c r="E33" s="3"/>
      <c r="F33" s="3"/>
      <c r="G33" s="4">
        <f>IF(F33="","",VLOOKUP(F33,Courses!$A$2:$C$19,2,FALSE))</f>
      </c>
      <c r="H33" s="4">
        <f>IF(F33="","",MIN(ROUND(G33*(1-$D$10),2),VLOOKUP(F33,Courses!$A$2:$C$19,3,FALSE)))</f>
      </c>
    </row>
    <row r="34">
      <c r="A34" s="0">
        <v>23</v>
      </c>
      <c r="B34" s="3"/>
      <c r="C34" s="3"/>
      <c r="D34" s="3"/>
      <c r="E34" s="3"/>
      <c r="F34" s="3"/>
      <c r="G34" s="4">
        <f>IF(F34="","",VLOOKUP(F34,Courses!$A$2:$C$19,2,FALSE))</f>
      </c>
      <c r="H34" s="4">
        <f>IF(F34="","",MIN(ROUND(G34*(1-$D$10),2),VLOOKUP(F34,Courses!$A$2:$C$19,3,FALSE)))</f>
      </c>
    </row>
    <row r="35">
      <c r="A35" s="0">
        <v>24</v>
      </c>
      <c r="B35" s="3"/>
      <c r="C35" s="3"/>
      <c r="D35" s="3"/>
      <c r="E35" s="3"/>
      <c r="F35" s="3"/>
      <c r="G35" s="4">
        <f>IF(F35="","",VLOOKUP(F35,Courses!$A$2:$C$19,2,FALSE))</f>
      </c>
      <c r="H35" s="4">
        <f>IF(F35="","",MIN(ROUND(G35*(1-$D$10),2),VLOOKUP(F35,Courses!$A$2:$C$19,3,FALSE)))</f>
      </c>
    </row>
    <row r="36">
      <c r="A36" s="0">
        <v>25</v>
      </c>
      <c r="B36" s="3"/>
      <c r="C36" s="3"/>
      <c r="D36" s="3"/>
      <c r="E36" s="3"/>
      <c r="F36" s="3"/>
      <c r="G36" s="4">
        <f>IF(F36="","",VLOOKUP(F36,Courses!$A$2:$C$19,2,FALSE))</f>
      </c>
      <c r="H36" s="4">
        <f>IF(F36="","",MIN(ROUND(G36*(1-$D$10),2),VLOOKUP(F36,Courses!$A$2:$C$19,3,FALSE)))</f>
      </c>
    </row>
    <row r="37">
      <c r="A37" s="0">
        <v>26</v>
      </c>
      <c r="B37" s="3"/>
      <c r="C37" s="3"/>
      <c r="D37" s="3"/>
      <c r="E37" s="3"/>
      <c r="F37" s="3"/>
      <c r="G37" s="4">
        <f>IF(F37="","",VLOOKUP(F37,Courses!$A$2:$C$19,2,FALSE))</f>
      </c>
      <c r="H37" s="4">
        <f>IF(F37="","",MIN(ROUND(G37*(1-$D$10),2),VLOOKUP(F37,Courses!$A$2:$C$19,3,FALSE)))</f>
      </c>
    </row>
    <row r="38">
      <c r="A38" s="0">
        <v>27</v>
      </c>
      <c r="B38" s="3"/>
      <c r="C38" s="3"/>
      <c r="D38" s="3"/>
      <c r="E38" s="3"/>
      <c r="F38" s="3"/>
      <c r="G38" s="4">
        <f>IF(F38="","",VLOOKUP(F38,Courses!$A$2:$C$19,2,FALSE))</f>
      </c>
      <c r="H38" s="4">
        <f>IF(F38="","",MIN(ROUND(G38*(1-$D$10),2),VLOOKUP(F38,Courses!$A$2:$C$19,3,FALSE)))</f>
      </c>
    </row>
    <row r="39">
      <c r="A39" s="0">
        <v>28</v>
      </c>
      <c r="B39" s="3"/>
      <c r="C39" s="3"/>
      <c r="D39" s="3"/>
      <c r="E39" s="3"/>
      <c r="F39" s="3"/>
      <c r="G39" s="4">
        <f>IF(F39="","",VLOOKUP(F39,Courses!$A$2:$C$19,2,FALSE))</f>
      </c>
      <c r="H39" s="4">
        <f>IF(F39="","",MIN(ROUND(G39*(1-$D$10),2),VLOOKUP(F39,Courses!$A$2:$C$19,3,FALSE)))</f>
      </c>
    </row>
    <row r="40">
      <c r="A40" s="0">
        <v>29</v>
      </c>
      <c r="B40" s="3"/>
      <c r="C40" s="3"/>
      <c r="D40" s="3"/>
      <c r="E40" s="3"/>
      <c r="F40" s="3"/>
      <c r="G40" s="4">
        <f>IF(F40="","",VLOOKUP(F40,Courses!$A$2:$C$19,2,FALSE))</f>
      </c>
      <c r="H40" s="4">
        <f>IF(F40="","",MIN(ROUND(G40*(1-$D$10),2),VLOOKUP(F40,Courses!$A$2:$C$19,3,FALSE)))</f>
      </c>
    </row>
    <row r="41">
      <c r="A41" s="0">
        <v>30</v>
      </c>
      <c r="B41" s="3"/>
      <c r="C41" s="3"/>
      <c r="D41" s="3"/>
      <c r="E41" s="3"/>
      <c r="F41" s="3"/>
      <c r="G41" s="4">
        <f>IF(F41="","",VLOOKUP(F41,Courses!$A$2:$C$19,2,FALSE))</f>
      </c>
      <c r="H41" s="4">
        <f>IF(F41="","",MIN(ROUND(G41*(1-$D$10),2),VLOOKUP(F41,Courses!$A$2:$C$19,3,FALSE)))</f>
      </c>
    </row>
    <row r="42">
      <c r="A42" s="0">
        <v>31</v>
      </c>
      <c r="B42" s="3"/>
      <c r="C42" s="3"/>
      <c r="D42" s="3"/>
      <c r="E42" s="3"/>
      <c r="F42" s="3"/>
      <c r="G42" s="4">
        <f>IF(F42="","",VLOOKUP(F42,Courses!$A$2:$C$19,2,FALSE))</f>
      </c>
      <c r="H42" s="4">
        <f>IF(F42="","",MIN(ROUND(G42*(1-$D$10),2),VLOOKUP(F42,Courses!$A$2:$C$19,3,FALSE)))</f>
      </c>
    </row>
    <row r="43">
      <c r="A43" s="0">
        <v>32</v>
      </c>
      <c r="B43" s="3"/>
      <c r="C43" s="3"/>
      <c r="D43" s="3"/>
      <c r="E43" s="3"/>
      <c r="F43" s="3"/>
      <c r="G43" s="4">
        <f>IF(F43="","",VLOOKUP(F43,Courses!$A$2:$C$19,2,FALSE))</f>
      </c>
      <c r="H43" s="4">
        <f>IF(F43="","",MIN(ROUND(G43*(1-$D$10),2),VLOOKUP(F43,Courses!$A$2:$C$19,3,FALSE)))</f>
      </c>
    </row>
    <row r="44">
      <c r="A44" s="0">
        <v>33</v>
      </c>
      <c r="B44" s="3"/>
      <c r="C44" s="3"/>
      <c r="D44" s="3"/>
      <c r="E44" s="3"/>
      <c r="F44" s="3"/>
      <c r="G44" s="4">
        <f>IF(F44="","",VLOOKUP(F44,Courses!$A$2:$C$19,2,FALSE))</f>
      </c>
      <c r="H44" s="4">
        <f>IF(F44="","",MIN(ROUND(G44*(1-$D$10),2),VLOOKUP(F44,Courses!$A$2:$C$19,3,FALSE)))</f>
      </c>
    </row>
    <row r="45">
      <c r="A45" s="0">
        <v>34</v>
      </c>
      <c r="B45" s="3"/>
      <c r="C45" s="3"/>
      <c r="D45" s="3"/>
      <c r="E45" s="3"/>
      <c r="F45" s="3"/>
      <c r="G45" s="4">
        <f>IF(F45="","",VLOOKUP(F45,Courses!$A$2:$C$19,2,FALSE))</f>
      </c>
      <c r="H45" s="4">
        <f>IF(F45="","",MIN(ROUND(G45*(1-$D$10),2),VLOOKUP(F45,Courses!$A$2:$C$19,3,FALSE)))</f>
      </c>
    </row>
    <row r="46">
      <c r="A46" s="0">
        <v>35</v>
      </c>
      <c r="B46" s="3"/>
      <c r="C46" s="3"/>
      <c r="D46" s="3"/>
      <c r="E46" s="3"/>
      <c r="F46" s="3"/>
      <c r="G46" s="4">
        <f>IF(F46="","",VLOOKUP(F46,Courses!$A$2:$C$19,2,FALSE))</f>
      </c>
      <c r="H46" s="4">
        <f>IF(F46="","",MIN(ROUND(G46*(1-$D$10),2),VLOOKUP(F46,Courses!$A$2:$C$19,3,FALSE)))</f>
      </c>
    </row>
    <row r="47">
      <c r="A47" s="0">
        <v>36</v>
      </c>
      <c r="B47" s="3"/>
      <c r="C47" s="3"/>
      <c r="D47" s="3"/>
      <c r="E47" s="3"/>
      <c r="F47" s="3"/>
      <c r="G47" s="4">
        <f>IF(F47="","",VLOOKUP(F47,Courses!$A$2:$C$19,2,FALSE))</f>
      </c>
      <c r="H47" s="4">
        <f>IF(F47="","",MIN(ROUND(G47*(1-$D$10),2),VLOOKUP(F47,Courses!$A$2:$C$19,3,FALSE)))</f>
      </c>
    </row>
    <row r="48">
      <c r="A48" s="0">
        <v>37</v>
      </c>
      <c r="B48" s="3"/>
      <c r="C48" s="3"/>
      <c r="D48" s="3"/>
      <c r="E48" s="3"/>
      <c r="F48" s="3"/>
      <c r="G48" s="4">
        <f>IF(F48="","",VLOOKUP(F48,Courses!$A$2:$C$19,2,FALSE))</f>
      </c>
      <c r="H48" s="4">
        <f>IF(F48="","",MIN(ROUND(G48*(1-$D$10),2),VLOOKUP(F48,Courses!$A$2:$C$19,3,FALSE)))</f>
      </c>
    </row>
    <row r="49">
      <c r="A49" s="0">
        <v>38</v>
      </c>
      <c r="B49" s="3"/>
      <c r="C49" s="3"/>
      <c r="D49" s="3"/>
      <c r="E49" s="3"/>
      <c r="F49" s="3"/>
      <c r="G49" s="4">
        <f>IF(F49="","",VLOOKUP(F49,Courses!$A$2:$C$19,2,FALSE))</f>
      </c>
      <c r="H49" s="4">
        <f>IF(F49="","",MIN(ROUND(G49*(1-$D$10),2),VLOOKUP(F49,Courses!$A$2:$C$19,3,FALSE)))</f>
      </c>
    </row>
    <row r="50">
      <c r="A50" s="0">
        <v>39</v>
      </c>
      <c r="B50" s="3"/>
      <c r="C50" s="3"/>
      <c r="D50" s="3"/>
      <c r="E50" s="3"/>
      <c r="F50" s="3"/>
      <c r="G50" s="4">
        <f>IF(F50="","",VLOOKUP(F50,Courses!$A$2:$C$19,2,FALSE))</f>
      </c>
      <c r="H50" s="4">
        <f>IF(F50="","",MIN(ROUND(G50*(1-$D$10),2),VLOOKUP(F50,Courses!$A$2:$C$19,3,FALSE)))</f>
      </c>
    </row>
    <row r="51">
      <c r="A51" s="0">
        <v>40</v>
      </c>
      <c r="B51" s="3"/>
      <c r="C51" s="3"/>
      <c r="D51" s="3"/>
      <c r="E51" s="3"/>
      <c r="F51" s="3"/>
      <c r="G51" s="4">
        <f>IF(F51="","",VLOOKUP(F51,Courses!$A$2:$C$19,2,FALSE))</f>
      </c>
      <c r="H51" s="4">
        <f>IF(F51="","",MIN(ROUND(G51*(1-$D$10),2),VLOOKUP(F51,Courses!$A$2:$C$19,3,FALSE)))</f>
      </c>
    </row>
    <row r="52">
      <c r="A52" s="0">
        <v>41</v>
      </c>
      <c r="B52" s="3"/>
      <c r="C52" s="3"/>
      <c r="D52" s="3"/>
      <c r="E52" s="3"/>
      <c r="F52" s="3"/>
      <c r="G52" s="4">
        <f>IF(F52="","",VLOOKUP(F52,Courses!$A$2:$C$19,2,FALSE))</f>
      </c>
      <c r="H52" s="4">
        <f>IF(F52="","",MIN(ROUND(G52*(1-$D$10),2),VLOOKUP(F52,Courses!$A$2:$C$19,3,FALSE)))</f>
      </c>
    </row>
    <row r="53">
      <c r="A53" s="0">
        <v>42</v>
      </c>
      <c r="B53" s="3"/>
      <c r="C53" s="3"/>
      <c r="D53" s="3"/>
      <c r="E53" s="3"/>
      <c r="F53" s="3"/>
      <c r="G53" s="4">
        <f>IF(F53="","",VLOOKUP(F53,Courses!$A$2:$C$19,2,FALSE))</f>
      </c>
      <c r="H53" s="4">
        <f>IF(F53="","",MIN(ROUND(G53*(1-$D$10),2),VLOOKUP(F53,Courses!$A$2:$C$19,3,FALSE)))</f>
      </c>
    </row>
    <row r="54">
      <c r="A54" s="0">
        <v>43</v>
      </c>
      <c r="B54" s="3"/>
      <c r="C54" s="3"/>
      <c r="D54" s="3"/>
      <c r="E54" s="3"/>
      <c r="F54" s="3"/>
      <c r="G54" s="4">
        <f>IF(F54="","",VLOOKUP(F54,Courses!$A$2:$C$19,2,FALSE))</f>
      </c>
      <c r="H54" s="4">
        <f>IF(F54="","",MIN(ROUND(G54*(1-$D$10),2),VLOOKUP(F54,Courses!$A$2:$C$19,3,FALSE)))</f>
      </c>
    </row>
    <row r="55">
      <c r="A55" s="0">
        <v>44</v>
      </c>
      <c r="B55" s="3"/>
      <c r="C55" s="3"/>
      <c r="D55" s="3"/>
      <c r="E55" s="3"/>
      <c r="F55" s="3"/>
      <c r="G55" s="4">
        <f>IF(F55="","",VLOOKUP(F55,Courses!$A$2:$C$19,2,FALSE))</f>
      </c>
      <c r="H55" s="4">
        <f>IF(F55="","",MIN(ROUND(G55*(1-$D$10),2),VLOOKUP(F55,Courses!$A$2:$C$19,3,FALSE)))</f>
      </c>
    </row>
    <row r="56">
      <c r="A56" s="0">
        <v>45</v>
      </c>
      <c r="B56" s="3"/>
      <c r="C56" s="3"/>
      <c r="D56" s="3"/>
      <c r="E56" s="3"/>
      <c r="F56" s="3"/>
      <c r="G56" s="4">
        <f>IF(F56="","",VLOOKUP(F56,Courses!$A$2:$C$19,2,FALSE))</f>
      </c>
      <c r="H56" s="4">
        <f>IF(F56="","",MIN(ROUND(G56*(1-$D$10),2),VLOOKUP(F56,Courses!$A$2:$C$19,3,FALSE)))</f>
      </c>
    </row>
    <row r="57">
      <c r="A57" s="0">
        <v>46</v>
      </c>
      <c r="B57" s="3"/>
      <c r="C57" s="3"/>
      <c r="D57" s="3"/>
      <c r="E57" s="3"/>
      <c r="F57" s="3"/>
      <c r="G57" s="4">
        <f>IF(F57="","",VLOOKUP(F57,Courses!$A$2:$C$19,2,FALSE))</f>
      </c>
      <c r="H57" s="4">
        <f>IF(F57="","",MIN(ROUND(G57*(1-$D$10),2),VLOOKUP(F57,Courses!$A$2:$C$19,3,FALSE)))</f>
      </c>
    </row>
    <row r="58">
      <c r="A58" s="0">
        <v>47</v>
      </c>
      <c r="B58" s="3"/>
      <c r="C58" s="3"/>
      <c r="D58" s="3"/>
      <c r="E58" s="3"/>
      <c r="F58" s="3"/>
      <c r="G58" s="4">
        <f>IF(F58="","",VLOOKUP(F58,Courses!$A$2:$C$19,2,FALSE))</f>
      </c>
      <c r="H58" s="4">
        <f>IF(F58="","",MIN(ROUND(G58*(1-$D$10),2),VLOOKUP(F58,Courses!$A$2:$C$19,3,FALSE)))</f>
      </c>
    </row>
    <row r="59">
      <c r="A59" s="0">
        <v>48</v>
      </c>
      <c r="B59" s="3"/>
      <c r="C59" s="3"/>
      <c r="D59" s="3"/>
      <c r="E59" s="3"/>
      <c r="F59" s="3"/>
      <c r="G59" s="4">
        <f>IF(F59="","",VLOOKUP(F59,Courses!$A$2:$C$19,2,FALSE))</f>
      </c>
      <c r="H59" s="4">
        <f>IF(F59="","",MIN(ROUND(G59*(1-$D$10),2),VLOOKUP(F59,Courses!$A$2:$C$19,3,FALSE)))</f>
      </c>
    </row>
    <row r="60">
      <c r="A60" s="0">
        <v>49</v>
      </c>
      <c r="B60" s="3"/>
      <c r="C60" s="3"/>
      <c r="D60" s="3"/>
      <c r="E60" s="3"/>
      <c r="F60" s="3"/>
      <c r="G60" s="4">
        <f>IF(F60="","",VLOOKUP(F60,Courses!$A$2:$C$19,2,FALSE))</f>
      </c>
      <c r="H60" s="4">
        <f>IF(F60="","",MIN(ROUND(G60*(1-$D$10),2),VLOOKUP(F60,Courses!$A$2:$C$19,3,FALSE)))</f>
      </c>
    </row>
    <row r="61">
      <c r="A61" s="0">
        <v>50</v>
      </c>
      <c r="B61" s="3"/>
      <c r="C61" s="3"/>
      <c r="D61" s="3"/>
      <c r="E61" s="3"/>
      <c r="F61" s="3"/>
      <c r="G61" s="4">
        <f>IF(F61="","",VLOOKUP(F61,Courses!$A$2:$C$19,2,FALSE))</f>
      </c>
      <c r="H61" s="4">
        <f>IF(F61="","",MIN(ROUND(G61*(1-$D$10),2),VLOOKUP(F61,Courses!$A$2:$C$19,3,FALSE)))</f>
      </c>
    </row>
    <row r="62">
      <c r="A62" s="0">
        <v>51</v>
      </c>
      <c r="B62" s="3"/>
      <c r="C62" s="3"/>
      <c r="D62" s="3"/>
      <c r="E62" s="3"/>
      <c r="F62" s="3"/>
      <c r="G62" s="4">
        <f>IF(F62="","",VLOOKUP(F62,Courses!$A$2:$C$19,2,FALSE))</f>
      </c>
      <c r="H62" s="4">
        <f>IF(F62="","",MIN(ROUND(G62*(1-$D$10),2),VLOOKUP(F62,Courses!$A$2:$C$19,3,FALSE)))</f>
      </c>
    </row>
    <row r="63">
      <c r="A63" s="0">
        <v>52</v>
      </c>
      <c r="B63" s="3"/>
      <c r="C63" s="3"/>
      <c r="D63" s="3"/>
      <c r="E63" s="3"/>
      <c r="F63" s="3"/>
      <c r="G63" s="4">
        <f>IF(F63="","",VLOOKUP(F63,Courses!$A$2:$C$19,2,FALSE))</f>
      </c>
      <c r="H63" s="4">
        <f>IF(F63="","",MIN(ROUND(G63*(1-$D$10),2),VLOOKUP(F63,Courses!$A$2:$C$19,3,FALSE)))</f>
      </c>
    </row>
    <row r="64">
      <c r="A64" s="0">
        <v>53</v>
      </c>
      <c r="B64" s="3"/>
      <c r="C64" s="3"/>
      <c r="D64" s="3"/>
      <c r="E64" s="3"/>
      <c r="F64" s="3"/>
      <c r="G64" s="4">
        <f>IF(F64="","",VLOOKUP(F64,Courses!$A$2:$C$19,2,FALSE))</f>
      </c>
      <c r="H64" s="4">
        <f>IF(F64="","",MIN(ROUND(G64*(1-$D$10),2),VLOOKUP(F64,Courses!$A$2:$C$19,3,FALSE)))</f>
      </c>
    </row>
    <row r="65">
      <c r="A65" s="0">
        <v>54</v>
      </c>
      <c r="B65" s="3"/>
      <c r="C65" s="3"/>
      <c r="D65" s="3"/>
      <c r="E65" s="3"/>
      <c r="F65" s="3"/>
      <c r="G65" s="4">
        <f>IF(F65="","",VLOOKUP(F65,Courses!$A$2:$C$19,2,FALSE))</f>
      </c>
      <c r="H65" s="4">
        <f>IF(F65="","",MIN(ROUND(G65*(1-$D$10),2),VLOOKUP(F65,Courses!$A$2:$C$19,3,FALSE)))</f>
      </c>
    </row>
    <row r="66">
      <c r="A66" s="0">
        <v>55</v>
      </c>
      <c r="B66" s="3"/>
      <c r="C66" s="3"/>
      <c r="D66" s="3"/>
      <c r="E66" s="3"/>
      <c r="F66" s="3"/>
      <c r="G66" s="4">
        <f>IF(F66="","",VLOOKUP(F66,Courses!$A$2:$C$19,2,FALSE))</f>
      </c>
      <c r="H66" s="4">
        <f>IF(F66="","",MIN(ROUND(G66*(1-$D$10),2),VLOOKUP(F66,Courses!$A$2:$C$19,3,FALSE)))</f>
      </c>
    </row>
    <row r="67">
      <c r="A67" s="0">
        <v>56</v>
      </c>
      <c r="B67" s="3"/>
      <c r="C67" s="3"/>
      <c r="D67" s="3"/>
      <c r="E67" s="3"/>
      <c r="F67" s="3"/>
      <c r="G67" s="4">
        <f>IF(F67="","",VLOOKUP(F67,Courses!$A$2:$C$19,2,FALSE))</f>
      </c>
      <c r="H67" s="4">
        <f>IF(F67="","",MIN(ROUND(G67*(1-$D$10),2),VLOOKUP(F67,Courses!$A$2:$C$19,3,FALSE)))</f>
      </c>
    </row>
    <row r="68">
      <c r="A68" s="0">
        <v>57</v>
      </c>
      <c r="B68" s="3"/>
      <c r="C68" s="3"/>
      <c r="D68" s="3"/>
      <c r="E68" s="3"/>
      <c r="F68" s="3"/>
      <c r="G68" s="4">
        <f>IF(F68="","",VLOOKUP(F68,Courses!$A$2:$C$19,2,FALSE))</f>
      </c>
      <c r="H68" s="4">
        <f>IF(F68="","",MIN(ROUND(G68*(1-$D$10),2),VLOOKUP(F68,Courses!$A$2:$C$19,3,FALSE)))</f>
      </c>
    </row>
    <row r="69">
      <c r="A69" s="0">
        <v>58</v>
      </c>
      <c r="B69" s="3"/>
      <c r="C69" s="3"/>
      <c r="D69" s="3"/>
      <c r="E69" s="3"/>
      <c r="F69" s="3"/>
      <c r="G69" s="4">
        <f>IF(F69="","",VLOOKUP(F69,Courses!$A$2:$C$19,2,FALSE))</f>
      </c>
      <c r="H69" s="4">
        <f>IF(F69="","",MIN(ROUND(G69*(1-$D$10),2),VLOOKUP(F69,Courses!$A$2:$C$19,3,FALSE)))</f>
      </c>
    </row>
    <row r="70">
      <c r="A70" s="0">
        <v>59</v>
      </c>
      <c r="B70" s="3"/>
      <c r="C70" s="3"/>
      <c r="D70" s="3"/>
      <c r="E70" s="3"/>
      <c r="F70" s="3"/>
      <c r="G70" s="4">
        <f>IF(F70="","",VLOOKUP(F70,Courses!$A$2:$C$19,2,FALSE))</f>
      </c>
      <c r="H70" s="4">
        <f>IF(F70="","",MIN(ROUND(G70*(1-$D$10),2),VLOOKUP(F70,Courses!$A$2:$C$19,3,FALSE)))</f>
      </c>
    </row>
    <row r="71">
      <c r="A71" s="0">
        <v>60</v>
      </c>
      <c r="B71" s="3"/>
      <c r="C71" s="3"/>
      <c r="D71" s="3"/>
      <c r="E71" s="3"/>
      <c r="F71" s="3"/>
      <c r="G71" s="4">
        <f>IF(F71="","",VLOOKUP(F71,Courses!$A$2:$C$19,2,FALSE))</f>
      </c>
      <c r="H71" s="4">
        <f>IF(F71="","",MIN(ROUND(G71*(1-$D$10),2),VLOOKUP(F71,Courses!$A$2:$C$19,3,FALSE)))</f>
      </c>
    </row>
    <row r="72">
      <c r="A72" s="0">
        <v>61</v>
      </c>
      <c r="B72" s="3"/>
      <c r="C72" s="3"/>
      <c r="D72" s="3"/>
      <c r="E72" s="3"/>
      <c r="F72" s="3"/>
      <c r="G72" s="4">
        <f>IF(F72="","",VLOOKUP(F72,Courses!$A$2:$C$19,2,FALSE))</f>
      </c>
      <c r="H72" s="4">
        <f>IF(F72="","",MIN(ROUND(G72*(1-$D$10),2),VLOOKUP(F72,Courses!$A$2:$C$19,3,FALSE)))</f>
      </c>
    </row>
    <row r="73">
      <c r="A73" s="0">
        <v>62</v>
      </c>
      <c r="B73" s="3"/>
      <c r="C73" s="3"/>
      <c r="D73" s="3"/>
      <c r="E73" s="3"/>
      <c r="F73" s="3"/>
      <c r="G73" s="4">
        <f>IF(F73="","",VLOOKUP(F73,Courses!$A$2:$C$19,2,FALSE))</f>
      </c>
      <c r="H73" s="4">
        <f>IF(F73="","",MIN(ROUND(G73*(1-$D$10),2),VLOOKUP(F73,Courses!$A$2:$C$19,3,FALSE)))</f>
      </c>
    </row>
    <row r="74">
      <c r="A74" s="0">
        <v>63</v>
      </c>
      <c r="B74" s="3"/>
      <c r="C74" s="3"/>
      <c r="D74" s="3"/>
      <c r="E74" s="3"/>
      <c r="F74" s="3"/>
      <c r="G74" s="4">
        <f>IF(F74="","",VLOOKUP(F74,Courses!$A$2:$C$19,2,FALSE))</f>
      </c>
      <c r="H74" s="4">
        <f>IF(F74="","",MIN(ROUND(G74*(1-$D$10),2),VLOOKUP(F74,Courses!$A$2:$C$19,3,FALSE)))</f>
      </c>
    </row>
    <row r="75">
      <c r="A75" s="0">
        <v>64</v>
      </c>
      <c r="B75" s="3"/>
      <c r="C75" s="3"/>
      <c r="D75" s="3"/>
      <c r="E75" s="3"/>
      <c r="F75" s="3"/>
      <c r="G75" s="4">
        <f>IF(F75="","",VLOOKUP(F75,Courses!$A$2:$C$19,2,FALSE))</f>
      </c>
      <c r="H75" s="4">
        <f>IF(F75="","",MIN(ROUND(G75*(1-$D$10),2),VLOOKUP(F75,Courses!$A$2:$C$19,3,FALSE)))</f>
      </c>
    </row>
    <row r="76">
      <c r="A76" s="0">
        <v>65</v>
      </c>
      <c r="B76" s="3"/>
      <c r="C76" s="3"/>
      <c r="D76" s="3"/>
      <c r="E76" s="3"/>
      <c r="F76" s="3"/>
      <c r="G76" s="4">
        <f>IF(F76="","",VLOOKUP(F76,Courses!$A$2:$C$19,2,FALSE))</f>
      </c>
      <c r="H76" s="4">
        <f>IF(F76="","",MIN(ROUND(G76*(1-$D$10),2),VLOOKUP(F76,Courses!$A$2:$C$19,3,FALSE)))</f>
      </c>
    </row>
    <row r="77">
      <c r="A77" s="0">
        <v>66</v>
      </c>
      <c r="B77" s="3"/>
      <c r="C77" s="3"/>
      <c r="D77" s="3"/>
      <c r="E77" s="3"/>
      <c r="F77" s="3"/>
      <c r="G77" s="4">
        <f>IF(F77="","",VLOOKUP(F77,Courses!$A$2:$C$19,2,FALSE))</f>
      </c>
      <c r="H77" s="4">
        <f>IF(F77="","",MIN(ROUND(G77*(1-$D$10),2),VLOOKUP(F77,Courses!$A$2:$C$19,3,FALSE)))</f>
      </c>
    </row>
    <row r="78">
      <c r="A78" s="0">
        <v>67</v>
      </c>
      <c r="B78" s="3"/>
      <c r="C78" s="3"/>
      <c r="D78" s="3"/>
      <c r="E78" s="3"/>
      <c r="F78" s="3"/>
      <c r="G78" s="4">
        <f>IF(F78="","",VLOOKUP(F78,Courses!$A$2:$C$19,2,FALSE))</f>
      </c>
      <c r="H78" s="4">
        <f>IF(F78="","",MIN(ROUND(G78*(1-$D$10),2),VLOOKUP(F78,Courses!$A$2:$C$19,3,FALSE)))</f>
      </c>
    </row>
    <row r="79">
      <c r="A79" s="0">
        <v>68</v>
      </c>
      <c r="B79" s="3"/>
      <c r="C79" s="3"/>
      <c r="D79" s="3"/>
      <c r="E79" s="3"/>
      <c r="F79" s="3"/>
      <c r="G79" s="4">
        <f>IF(F79="","",VLOOKUP(F79,Courses!$A$2:$C$19,2,FALSE))</f>
      </c>
      <c r="H79" s="4">
        <f>IF(F79="","",MIN(ROUND(G79*(1-$D$10),2),VLOOKUP(F79,Courses!$A$2:$C$19,3,FALSE)))</f>
      </c>
    </row>
    <row r="80">
      <c r="A80" s="0">
        <v>69</v>
      </c>
      <c r="B80" s="3"/>
      <c r="C80" s="3"/>
      <c r="D80" s="3"/>
      <c r="E80" s="3"/>
      <c r="F80" s="3"/>
      <c r="G80" s="4">
        <f>IF(F80="","",VLOOKUP(F80,Courses!$A$2:$C$19,2,FALSE))</f>
      </c>
      <c r="H80" s="4">
        <f>IF(F80="","",MIN(ROUND(G80*(1-$D$10),2),VLOOKUP(F80,Courses!$A$2:$C$19,3,FALSE)))</f>
      </c>
    </row>
    <row r="81">
      <c r="A81" s="0">
        <v>70</v>
      </c>
      <c r="B81" s="3"/>
      <c r="C81" s="3"/>
      <c r="D81" s="3"/>
      <c r="E81" s="3"/>
      <c r="F81" s="3"/>
      <c r="G81" s="4">
        <f>IF(F81="","",VLOOKUP(F81,Courses!$A$2:$C$19,2,FALSE))</f>
      </c>
      <c r="H81" s="4">
        <f>IF(F81="","",MIN(ROUND(G81*(1-$D$10),2),VLOOKUP(F81,Courses!$A$2:$C$19,3,FALSE)))</f>
      </c>
    </row>
    <row r="82">
      <c r="A82" s="0">
        <v>71</v>
      </c>
      <c r="B82" s="3"/>
      <c r="C82" s="3"/>
      <c r="D82" s="3"/>
      <c r="E82" s="3"/>
      <c r="F82" s="3"/>
      <c r="G82" s="4">
        <f>IF(F82="","",VLOOKUP(F82,Courses!$A$2:$C$19,2,FALSE))</f>
      </c>
      <c r="H82" s="4">
        <f>IF(F82="","",MIN(ROUND(G82*(1-$D$10),2),VLOOKUP(F82,Courses!$A$2:$C$19,3,FALSE)))</f>
      </c>
    </row>
    <row r="83">
      <c r="A83" s="0">
        <v>72</v>
      </c>
      <c r="B83" s="3"/>
      <c r="C83" s="3"/>
      <c r="D83" s="3"/>
      <c r="E83" s="3"/>
      <c r="F83" s="3"/>
      <c r="G83" s="4">
        <f>IF(F83="","",VLOOKUP(F83,Courses!$A$2:$C$19,2,FALSE))</f>
      </c>
      <c r="H83" s="4">
        <f>IF(F83="","",MIN(ROUND(G83*(1-$D$10),2),VLOOKUP(F83,Courses!$A$2:$C$19,3,FALSE)))</f>
      </c>
    </row>
    <row r="84">
      <c r="A84" s="0">
        <v>73</v>
      </c>
      <c r="B84" s="3"/>
      <c r="C84" s="3"/>
      <c r="D84" s="3"/>
      <c r="E84" s="3"/>
      <c r="F84" s="3"/>
      <c r="G84" s="4">
        <f>IF(F84="","",VLOOKUP(F84,Courses!$A$2:$C$19,2,FALSE))</f>
      </c>
      <c r="H84" s="4">
        <f>IF(F84="","",MIN(ROUND(G84*(1-$D$10),2),VLOOKUP(F84,Courses!$A$2:$C$19,3,FALSE)))</f>
      </c>
    </row>
    <row r="85">
      <c r="A85" s="0">
        <v>74</v>
      </c>
      <c r="B85" s="3"/>
      <c r="C85" s="3"/>
      <c r="D85" s="3"/>
      <c r="E85" s="3"/>
      <c r="F85" s="3"/>
      <c r="G85" s="4">
        <f>IF(F85="","",VLOOKUP(F85,Courses!$A$2:$C$19,2,FALSE))</f>
      </c>
      <c r="H85" s="4">
        <f>IF(F85="","",MIN(ROUND(G85*(1-$D$10),2),VLOOKUP(F85,Courses!$A$2:$C$19,3,FALSE)))</f>
      </c>
    </row>
    <row r="86">
      <c r="A86" s="0">
        <v>75</v>
      </c>
      <c r="B86" s="3"/>
      <c r="C86" s="3"/>
      <c r="D86" s="3"/>
      <c r="E86" s="3"/>
      <c r="F86" s="3"/>
      <c r="G86" s="4">
        <f>IF(F86="","",VLOOKUP(F86,Courses!$A$2:$C$19,2,FALSE))</f>
      </c>
      <c r="H86" s="4">
        <f>IF(F86="","",MIN(ROUND(G86*(1-$D$10),2),VLOOKUP(F86,Courses!$A$2:$C$19,3,FALSE)))</f>
      </c>
    </row>
    <row r="87">
      <c r="A87" s="0">
        <v>76</v>
      </c>
      <c r="B87" s="3"/>
      <c r="C87" s="3"/>
      <c r="D87" s="3"/>
      <c r="E87" s="3"/>
      <c r="F87" s="3"/>
      <c r="G87" s="4">
        <f>IF(F87="","",VLOOKUP(F87,Courses!$A$2:$C$19,2,FALSE))</f>
      </c>
      <c r="H87" s="4">
        <f>IF(F87="","",MIN(ROUND(G87*(1-$D$10),2),VLOOKUP(F87,Courses!$A$2:$C$19,3,FALSE)))</f>
      </c>
    </row>
    <row r="88">
      <c r="A88" s="0">
        <v>77</v>
      </c>
      <c r="B88" s="3"/>
      <c r="C88" s="3"/>
      <c r="D88" s="3"/>
      <c r="E88" s="3"/>
      <c r="F88" s="3"/>
      <c r="G88" s="4">
        <f>IF(F88="","",VLOOKUP(F88,Courses!$A$2:$C$19,2,FALSE))</f>
      </c>
      <c r="H88" s="4">
        <f>IF(F88="","",MIN(ROUND(G88*(1-$D$10),2),VLOOKUP(F88,Courses!$A$2:$C$19,3,FALSE)))</f>
      </c>
    </row>
    <row r="89">
      <c r="A89" s="0">
        <v>78</v>
      </c>
      <c r="B89" s="3"/>
      <c r="C89" s="3"/>
      <c r="D89" s="3"/>
      <c r="E89" s="3"/>
      <c r="F89" s="3"/>
      <c r="G89" s="4">
        <f>IF(F89="","",VLOOKUP(F89,Courses!$A$2:$C$19,2,FALSE))</f>
      </c>
      <c r="H89" s="4">
        <f>IF(F89="","",MIN(ROUND(G89*(1-$D$10),2),VLOOKUP(F89,Courses!$A$2:$C$19,3,FALSE)))</f>
      </c>
    </row>
    <row r="90">
      <c r="A90" s="0">
        <v>79</v>
      </c>
      <c r="B90" s="3"/>
      <c r="C90" s="3"/>
      <c r="D90" s="3"/>
      <c r="E90" s="3"/>
      <c r="F90" s="3"/>
      <c r="G90" s="4">
        <f>IF(F90="","",VLOOKUP(F90,Courses!$A$2:$C$19,2,FALSE))</f>
      </c>
      <c r="H90" s="4">
        <f>IF(F90="","",MIN(ROUND(G90*(1-$D$10),2),VLOOKUP(F90,Courses!$A$2:$C$19,3,FALSE)))</f>
      </c>
    </row>
    <row r="91">
      <c r="A91" s="0">
        <v>80</v>
      </c>
      <c r="B91" s="3"/>
      <c r="C91" s="3"/>
      <c r="D91" s="3"/>
      <c r="E91" s="3"/>
      <c r="F91" s="3"/>
      <c r="G91" s="4">
        <f>IF(F91="","",VLOOKUP(F91,Courses!$A$2:$C$19,2,FALSE))</f>
      </c>
      <c r="H91" s="4">
        <f>IF(F91="","",MIN(ROUND(G91*(1-$D$10),2),VLOOKUP(F91,Courses!$A$2:$C$19,3,FALSE)))</f>
      </c>
    </row>
    <row r="92">
      <c r="A92" s="0">
        <v>81</v>
      </c>
      <c r="B92" s="3"/>
      <c r="C92" s="3"/>
      <c r="D92" s="3"/>
      <c r="E92" s="3"/>
      <c r="F92" s="3"/>
      <c r="G92" s="4">
        <f>IF(F92="","",VLOOKUP(F92,Courses!$A$2:$C$19,2,FALSE))</f>
      </c>
      <c r="H92" s="4">
        <f>IF(F92="","",MIN(ROUND(G92*(1-$D$10),2),VLOOKUP(F92,Courses!$A$2:$C$19,3,FALSE)))</f>
      </c>
    </row>
    <row r="93">
      <c r="A93" s="0">
        <v>82</v>
      </c>
      <c r="B93" s="3"/>
      <c r="C93" s="3"/>
      <c r="D93" s="3"/>
      <c r="E93" s="3"/>
      <c r="F93" s="3"/>
      <c r="G93" s="4">
        <f>IF(F93="","",VLOOKUP(F93,Courses!$A$2:$C$19,2,FALSE))</f>
      </c>
      <c r="H93" s="4">
        <f>IF(F93="","",MIN(ROUND(G93*(1-$D$10),2),VLOOKUP(F93,Courses!$A$2:$C$19,3,FALSE)))</f>
      </c>
    </row>
    <row r="94">
      <c r="A94" s="0">
        <v>83</v>
      </c>
      <c r="B94" s="3"/>
      <c r="C94" s="3"/>
      <c r="D94" s="3"/>
      <c r="E94" s="3"/>
      <c r="F94" s="3"/>
      <c r="G94" s="4">
        <f>IF(F94="","",VLOOKUP(F94,Courses!$A$2:$C$19,2,FALSE))</f>
      </c>
      <c r="H94" s="4">
        <f>IF(F94="","",MIN(ROUND(G94*(1-$D$10),2),VLOOKUP(F94,Courses!$A$2:$C$19,3,FALSE)))</f>
      </c>
    </row>
    <row r="95">
      <c r="A95" s="0">
        <v>84</v>
      </c>
      <c r="B95" s="3"/>
      <c r="C95" s="3"/>
      <c r="D95" s="3"/>
      <c r="E95" s="3"/>
      <c r="F95" s="3"/>
      <c r="G95" s="4">
        <f>IF(F95="","",VLOOKUP(F95,Courses!$A$2:$C$19,2,FALSE))</f>
      </c>
      <c r="H95" s="4">
        <f>IF(F95="","",MIN(ROUND(G95*(1-$D$10),2),VLOOKUP(F95,Courses!$A$2:$C$19,3,FALSE)))</f>
      </c>
    </row>
    <row r="96">
      <c r="A96" s="0">
        <v>85</v>
      </c>
      <c r="B96" s="3"/>
      <c r="C96" s="3"/>
      <c r="D96" s="3"/>
      <c r="E96" s="3"/>
      <c r="F96" s="3"/>
      <c r="G96" s="4">
        <f>IF(F96="","",VLOOKUP(F96,Courses!$A$2:$C$19,2,FALSE))</f>
      </c>
      <c r="H96" s="4">
        <f>IF(F96="","",MIN(ROUND(G96*(1-$D$10),2),VLOOKUP(F96,Courses!$A$2:$C$19,3,FALSE)))</f>
      </c>
    </row>
    <row r="97">
      <c r="A97" s="0">
        <v>86</v>
      </c>
      <c r="B97" s="3"/>
      <c r="C97" s="3"/>
      <c r="D97" s="3"/>
      <c r="E97" s="3"/>
      <c r="F97" s="3"/>
      <c r="G97" s="4">
        <f>IF(F97="","",VLOOKUP(F97,Courses!$A$2:$C$19,2,FALSE))</f>
      </c>
      <c r="H97" s="4">
        <f>IF(F97="","",MIN(ROUND(G97*(1-$D$10),2),VLOOKUP(F97,Courses!$A$2:$C$19,3,FALSE)))</f>
      </c>
    </row>
    <row r="98">
      <c r="A98" s="0">
        <v>87</v>
      </c>
      <c r="B98" s="3"/>
      <c r="C98" s="3"/>
      <c r="D98" s="3"/>
      <c r="E98" s="3"/>
      <c r="F98" s="3"/>
      <c r="G98" s="4">
        <f>IF(F98="","",VLOOKUP(F98,Courses!$A$2:$C$19,2,FALSE))</f>
      </c>
      <c r="H98" s="4">
        <f>IF(F98="","",MIN(ROUND(G98*(1-$D$10),2),VLOOKUP(F98,Courses!$A$2:$C$19,3,FALSE)))</f>
      </c>
    </row>
    <row r="99">
      <c r="A99" s="0">
        <v>88</v>
      </c>
      <c r="B99" s="3"/>
      <c r="C99" s="3"/>
      <c r="D99" s="3"/>
      <c r="E99" s="3"/>
      <c r="F99" s="3"/>
      <c r="G99" s="4">
        <f>IF(F99="","",VLOOKUP(F99,Courses!$A$2:$C$19,2,FALSE))</f>
      </c>
      <c r="H99" s="4">
        <f>IF(F99="","",MIN(ROUND(G99*(1-$D$10),2),VLOOKUP(F99,Courses!$A$2:$C$19,3,FALSE)))</f>
      </c>
    </row>
    <row r="100">
      <c r="A100" s="0">
        <v>89</v>
      </c>
      <c r="B100" s="3"/>
      <c r="C100" s="3"/>
      <c r="D100" s="3"/>
      <c r="E100" s="3"/>
      <c r="F100" s="3"/>
      <c r="G100" s="4">
        <f>IF(F100="","",VLOOKUP(F100,Courses!$A$2:$C$19,2,FALSE))</f>
      </c>
      <c r="H100" s="4">
        <f>IF(F100="","",MIN(ROUND(G100*(1-$D$10),2),VLOOKUP(F100,Courses!$A$2:$C$19,3,FALSE)))</f>
      </c>
    </row>
    <row r="101">
      <c r="A101" s="0">
        <v>90</v>
      </c>
      <c r="B101" s="3"/>
      <c r="C101" s="3"/>
      <c r="D101" s="3"/>
      <c r="E101" s="3"/>
      <c r="F101" s="3"/>
      <c r="G101" s="4">
        <f>IF(F101="","",VLOOKUP(F101,Courses!$A$2:$C$19,2,FALSE))</f>
      </c>
      <c r="H101" s="4">
        <f>IF(F101="","",MIN(ROUND(G101*(1-$D$10),2),VLOOKUP(F101,Courses!$A$2:$C$19,3,FALSE)))</f>
      </c>
    </row>
    <row r="102">
      <c r="A102" s="0">
        <v>91</v>
      </c>
      <c r="B102" s="3"/>
      <c r="C102" s="3"/>
      <c r="D102" s="3"/>
      <c r="E102" s="3"/>
      <c r="F102" s="3"/>
      <c r="G102" s="4">
        <f>IF(F102="","",VLOOKUP(F102,Courses!$A$2:$C$19,2,FALSE))</f>
      </c>
      <c r="H102" s="4">
        <f>IF(F102="","",MIN(ROUND(G102*(1-$D$10),2),VLOOKUP(F102,Courses!$A$2:$C$19,3,FALSE)))</f>
      </c>
    </row>
    <row r="103">
      <c r="A103" s="0">
        <v>92</v>
      </c>
      <c r="B103" s="3"/>
      <c r="C103" s="3"/>
      <c r="D103" s="3"/>
      <c r="E103" s="3"/>
      <c r="F103" s="3"/>
      <c r="G103" s="4">
        <f>IF(F103="","",VLOOKUP(F103,Courses!$A$2:$C$19,2,FALSE))</f>
      </c>
      <c r="H103" s="4">
        <f>IF(F103="","",MIN(ROUND(G103*(1-$D$10),2),VLOOKUP(F103,Courses!$A$2:$C$19,3,FALSE)))</f>
      </c>
    </row>
    <row r="104">
      <c r="A104" s="0">
        <v>93</v>
      </c>
      <c r="B104" s="3"/>
      <c r="C104" s="3"/>
      <c r="D104" s="3"/>
      <c r="E104" s="3"/>
      <c r="F104" s="3"/>
      <c r="G104" s="4">
        <f>IF(F104="","",VLOOKUP(F104,Courses!$A$2:$C$19,2,FALSE))</f>
      </c>
      <c r="H104" s="4">
        <f>IF(F104="","",MIN(ROUND(G104*(1-$D$10),2),VLOOKUP(F104,Courses!$A$2:$C$19,3,FALSE)))</f>
      </c>
    </row>
    <row r="105">
      <c r="A105" s="0">
        <v>94</v>
      </c>
      <c r="B105" s="3"/>
      <c r="C105" s="3"/>
      <c r="D105" s="3"/>
      <c r="E105" s="3"/>
      <c r="F105" s="3"/>
      <c r="G105" s="4">
        <f>IF(F105="","",VLOOKUP(F105,Courses!$A$2:$C$19,2,FALSE))</f>
      </c>
      <c r="H105" s="4">
        <f>IF(F105="","",MIN(ROUND(G105*(1-$D$10),2),VLOOKUP(F105,Courses!$A$2:$C$19,3,FALSE)))</f>
      </c>
    </row>
    <row r="106">
      <c r="A106" s="0">
        <v>95</v>
      </c>
      <c r="B106" s="3"/>
      <c r="C106" s="3"/>
      <c r="D106" s="3"/>
      <c r="E106" s="3"/>
      <c r="F106" s="3"/>
      <c r="G106" s="4">
        <f>IF(F106="","",VLOOKUP(F106,Courses!$A$2:$C$19,2,FALSE))</f>
      </c>
      <c r="H106" s="4">
        <f>IF(F106="","",MIN(ROUND(G106*(1-$D$10),2),VLOOKUP(F106,Courses!$A$2:$C$19,3,FALSE)))</f>
      </c>
    </row>
    <row r="107">
      <c r="A107" s="0">
        <v>96</v>
      </c>
      <c r="B107" s="3"/>
      <c r="C107" s="3"/>
      <c r="D107" s="3"/>
      <c r="E107" s="3"/>
      <c r="F107" s="3"/>
      <c r="G107" s="4">
        <f>IF(F107="","",VLOOKUP(F107,Courses!$A$2:$C$19,2,FALSE))</f>
      </c>
      <c r="H107" s="4">
        <f>IF(F107="","",MIN(ROUND(G107*(1-$D$10),2),VLOOKUP(F107,Courses!$A$2:$C$19,3,FALSE)))</f>
      </c>
    </row>
    <row r="108">
      <c r="A108" s="0">
        <v>97</v>
      </c>
      <c r="B108" s="3"/>
      <c r="C108" s="3"/>
      <c r="D108" s="3"/>
      <c r="E108" s="3"/>
      <c r="F108" s="3"/>
      <c r="G108" s="4">
        <f>IF(F108="","",VLOOKUP(F108,Courses!$A$2:$C$19,2,FALSE))</f>
      </c>
      <c r="H108" s="4">
        <f>IF(F108="","",MIN(ROUND(G108*(1-$D$10),2),VLOOKUP(F108,Courses!$A$2:$C$19,3,FALSE)))</f>
      </c>
    </row>
    <row r="109">
      <c r="A109" s="0">
        <v>98</v>
      </c>
      <c r="B109" s="3"/>
      <c r="C109" s="3"/>
      <c r="D109" s="3"/>
      <c r="E109" s="3"/>
      <c r="F109" s="3"/>
      <c r="G109" s="4">
        <f>IF(F109="","",VLOOKUP(F109,Courses!$A$2:$C$19,2,FALSE))</f>
      </c>
      <c r="H109" s="4">
        <f>IF(F109="","",MIN(ROUND(G109*(1-$D$10),2),VLOOKUP(F109,Courses!$A$2:$C$19,3,FALSE)))</f>
      </c>
    </row>
    <row r="110">
      <c r="A110" s="0">
        <v>99</v>
      </c>
      <c r="B110" s="3"/>
      <c r="C110" s="3"/>
      <c r="D110" s="3"/>
      <c r="E110" s="3"/>
      <c r="F110" s="3"/>
      <c r="G110" s="4">
        <f>IF(F110="","",VLOOKUP(F110,Courses!$A$2:$C$19,2,FALSE))</f>
      </c>
      <c r="H110" s="4">
        <f>IF(F110="","",MIN(ROUND(G110*(1-$D$10),2),VLOOKUP(F110,Courses!$A$2:$C$19,3,FALSE)))</f>
      </c>
    </row>
    <row r="111">
      <c r="A111" s="0">
        <v>100</v>
      </c>
      <c r="B111" s="3"/>
      <c r="C111" s="3"/>
      <c r="D111" s="3"/>
      <c r="E111" s="3"/>
      <c r="F111" s="3"/>
      <c r="G111" s="4">
        <f>IF(F111="","",VLOOKUP(F111,Courses!$A$2:$C$19,2,FALSE))</f>
      </c>
      <c r="H111" s="4">
        <f>IF(F111="","",MIN(ROUND(G111*(1-$D$10),2),VLOOKUP(F111,Courses!$A$2:$C$19,3,FALSE)))</f>
      </c>
    </row>
  </sheetData>
  <mergeCells count="10">
    <mergeCell ref="A2:H2"/>
    <mergeCell ref="A3:H3"/>
    <mergeCell ref="D5:F5"/>
    <mergeCell ref="D6:F6"/>
    <mergeCell ref="A5:C5"/>
    <mergeCell ref="A6:C6"/>
    <mergeCell ref="A7:C7"/>
    <mergeCell ref="A8:C8"/>
    <mergeCell ref="A9:C9"/>
    <mergeCell ref="A10:C10"/>
  </mergeCells>
  <dataValidations count="3">
    <dataValidation type="list" allowBlank="1" showInputMessage="1" showErrorMessage="1" errorTitle="Course" error="Please choose a course from the list." sqref="F12:F111">
      <formula1>Courses!$A$2:$A$19</formula1>
    </dataValidation>
    <dataValidation type="list" allowBlank="0" showInputMessage="1" showErrorMessage="1" sqref="D6">
      <formula1>"Individually (each student pays),Single payment (one person pays for everyone)"</formula1>
    </dataValidation>
    <dataValidation type="list" allowBlank="1" showInputMessage="1" showErrorMessage="0" sqref="E12:E111">
      <formula1>"January,April,July,October"</formula1>
    </dataValidation>
  </dataValidation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cols>
    <col min="1" max="1" width="44" customWidth="1"/>
    <col min="2" max="3" width="15" customWidth="1"/>
  </cols>
  <sheetData>
    <row r="1">
      <c r="A1" s="2" t="inlineStr">
        <is>
          <t xml:space="preserve">Course</t>
        </is>
      </c>
      <c r="B1" s="2" t="inlineStr">
        <is>
          <t xml:space="preserve">Regular price</t>
        </is>
      </c>
      <c r="C1" s="2" t="inlineStr">
        <is>
          <t xml:space="preserve">Price today</t>
        </is>
      </c>
    </row>
    <row r="2">
      <c r="A2" s="0" t="inlineStr">
        <is>
          <t xml:space="preserve">PT FLC Core ($599) ($599)</t>
        </is>
      </c>
      <c r="B2" s="4">
        <v>599</v>
      </c>
      <c r="C2" s="4">
        <v>599</v>
      </c>
    </row>
    <row r="3">
      <c r="A3" s="0" t="inlineStr">
        <is>
          <t xml:space="preserve">PT FLC Max ($899) ($899)</t>
        </is>
      </c>
      <c r="B3" s="4">
        <v>899</v>
      </c>
      <c r="C3" s="4">
        <v>899</v>
      </c>
    </row>
    <row r="4">
      <c r="A4" s="0" t="inlineStr">
        <is>
          <t xml:space="preserve">PT FLC Ultimate ($999) ($999)</t>
        </is>
      </c>
      <c r="B4" s="4">
        <v>999</v>
      </c>
      <c r="C4" s="4">
        <v>999</v>
      </c>
    </row>
    <row r="5">
      <c r="A5" s="0" t="inlineStr">
        <is>
          <t xml:space="preserve">PT FLC Core + Pre-NPTE ($699) ($699)</t>
        </is>
      </c>
      <c r="B5" s="4">
        <v>699</v>
      </c>
      <c r="C5" s="4">
        <v>699</v>
      </c>
    </row>
    <row r="6">
      <c r="A6" s="0" t="inlineStr">
        <is>
          <t xml:space="preserve">PT FLC Max + Pre-NPTE ($999) ($999)</t>
        </is>
      </c>
      <c r="B6" s="4">
        <v>999</v>
      </c>
      <c r="C6" s="4">
        <v>999</v>
      </c>
    </row>
    <row r="7">
      <c r="A7" s="0" t="inlineStr">
        <is>
          <t xml:space="preserve">PT FLC Ultimate + Pre-NPTE ($1099) ($1,099)</t>
        </is>
      </c>
      <c r="B7" s="4">
        <v>1099</v>
      </c>
      <c r="C7" s="4">
        <v>1099</v>
      </c>
    </row>
    <row r="8">
      <c r="A8" s="0" t="inlineStr">
        <is>
          <t xml:space="preserve">PT SB Core ($299) ($299)</t>
        </is>
      </c>
      <c r="B8" s="4">
        <v>299</v>
      </c>
      <c r="C8" s="4">
        <v>299</v>
      </c>
    </row>
    <row r="9">
      <c r="A9" s="0" t="inlineStr">
        <is>
          <t xml:space="preserve">PT SB Plus ($349) ($349)</t>
        </is>
      </c>
      <c r="B9" s="4">
        <v>349</v>
      </c>
      <c r="C9" s="4">
        <v>349</v>
      </c>
    </row>
    <row r="10">
      <c r="A10" s="0" t="inlineStr">
        <is>
          <t xml:space="preserve">PT SB Max ($629) ($629)</t>
        </is>
      </c>
      <c r="B10" s="4">
        <v>629</v>
      </c>
      <c r="C10" s="4">
        <v>629</v>
      </c>
    </row>
    <row r="11">
      <c r="A11" s="0" t="inlineStr">
        <is>
          <t xml:space="preserve">PT SB Core + Pre-NPTE ($399) ($399)</t>
        </is>
      </c>
      <c r="B11" s="4">
        <v>399</v>
      </c>
      <c r="C11" s="4">
        <v>399</v>
      </c>
    </row>
    <row r="12">
      <c r="A12" s="0" t="inlineStr">
        <is>
          <t xml:space="preserve">PT SB Plus + Pre-NPTE ($449) ($449)</t>
        </is>
      </c>
      <c r="B12" s="4">
        <v>449</v>
      </c>
      <c r="C12" s="4">
        <v>449</v>
      </c>
    </row>
    <row r="13">
      <c r="A13" s="0" t="inlineStr">
        <is>
          <t xml:space="preserve">PT SB Max + Pre-NPTE ($729) ($729)</t>
        </is>
      </c>
      <c r="B13" s="4">
        <v>729</v>
      </c>
      <c r="C13" s="4">
        <v>729</v>
      </c>
    </row>
    <row r="14">
      <c r="A14" s="0" t="inlineStr">
        <is>
          <t xml:space="preserve">PTA FLC Core ($499) ($499)</t>
        </is>
      </c>
      <c r="B14" s="4">
        <v>499</v>
      </c>
      <c r="C14" s="4">
        <v>499</v>
      </c>
    </row>
    <row r="15">
      <c r="A15" s="0" t="inlineStr">
        <is>
          <t xml:space="preserve">PTA FLC Max ($799) ($799)</t>
        </is>
      </c>
      <c r="B15" s="4">
        <v>799</v>
      </c>
      <c r="C15" s="4">
        <v>799</v>
      </c>
    </row>
    <row r="16">
      <c r="A16" s="0" t="inlineStr">
        <is>
          <t xml:space="preserve">PTA FLC Ultimate ($999) ($999)</t>
        </is>
      </c>
      <c r="B16" s="4">
        <v>999</v>
      </c>
      <c r="C16" s="4">
        <v>999</v>
      </c>
    </row>
    <row r="17">
      <c r="A17" s="0" t="inlineStr">
        <is>
          <t xml:space="preserve">PTA SB Core ($199) ($199)</t>
        </is>
      </c>
      <c r="B17" s="4">
        <v>199</v>
      </c>
      <c r="C17" s="4">
        <v>199</v>
      </c>
    </row>
    <row r="18">
      <c r="A18" s="0" t="inlineStr">
        <is>
          <t xml:space="preserve">PTA SB Plus ($249) ($249)</t>
        </is>
      </c>
      <c r="B18" s="4">
        <v>249</v>
      </c>
      <c r="C18" s="4">
        <v>249</v>
      </c>
    </row>
    <row r="19">
      <c r="A19" s="0" t="inlineStr">
        <is>
          <t xml:space="preserve">PTA SB Max ($499) ($499)</t>
        </is>
      </c>
      <c r="B19" s="4">
        <v>499</v>
      </c>
      <c r="C19" s="4">
        <v>499</v>
      </c>
    </row>
  </sheetData>
</worksheet>
</file>